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es sites\Site cdr\images\bureautique\tableur\N1EXD1A1-Courbois\"/>
    </mc:Choice>
  </mc:AlternateContent>
  <xr:revisionPtr revIDLastSave="0" documentId="13_ncr:1_{A12413A8-1287-4495-8658-872555B48870}" xr6:coauthVersionLast="47" xr6:coauthVersionMax="47" xr10:uidLastSave="{00000000-0000-0000-0000-000000000000}"/>
  <bookViews>
    <workbookView xWindow="-120" yWindow="-120" windowWidth="29040" windowHeight="15840" firstSheet="2" activeTab="2" xr2:uid="{DE13131D-3851-49C5-A084-5024389746C2}"/>
  </bookViews>
  <sheets>
    <sheet name="Feuil1" sheetId="1" state="hidden" r:id="rId1"/>
    <sheet name="Feuil2" sheetId="14" state="hidden" r:id="rId2"/>
    <sheet name="Janvier" sheetId="2" r:id="rId3"/>
    <sheet name="Janvier (Formules)" sheetId="15" state="hidden" r:id="rId4"/>
    <sheet name="Janvier (Formules+noms) (2)" sheetId="16" state="hidden" r:id="rId5"/>
    <sheet name="Février" sheetId="9" r:id="rId6"/>
    <sheet name="Mars" sheetId="10" r:id="rId7"/>
    <sheet name="Avril" sheetId="11" r:id="rId8"/>
    <sheet name="Mai" sheetId="12" r:id="rId9"/>
    <sheet name="Juin" sheetId="13" r:id="rId10"/>
  </sheets>
  <definedNames>
    <definedName name="C.A._réalisé">'Janvier (Formules+noms) (2)'!$C$8:$C$12</definedName>
    <definedName name="Commission">'Janvier (Formules+noms) (2)'!$E$8:$E$12</definedName>
    <definedName name="Fixe">'Janvier (Formules+noms) (2)'!$D$8:$D$12</definedName>
    <definedName name="Salaire_brut">'Janvier (Formules+noms) (2)'!$F$8:$F$12</definedName>
    <definedName name="Taux_com">'Janvier (Formules+noms) (2)'!$F$3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" i="2" l="1"/>
  <c r="F17" i="16"/>
  <c r="F16" i="16"/>
  <c r="F15" i="16"/>
  <c r="F14" i="16"/>
  <c r="F9" i="16"/>
  <c r="F10" i="16"/>
  <c r="F11" i="16"/>
  <c r="F12" i="16"/>
  <c r="F8" i="16"/>
  <c r="E9" i="16"/>
  <c r="E10" i="16"/>
  <c r="E11" i="16"/>
  <c r="E12" i="16"/>
  <c r="E8" i="16"/>
  <c r="E8" i="2"/>
  <c r="F8" i="2" s="1"/>
  <c r="F12" i="15"/>
  <c r="E12" i="15"/>
  <c r="F11" i="15"/>
  <c r="E11" i="15"/>
  <c r="F10" i="15"/>
  <c r="E10" i="15"/>
  <c r="F9" i="15"/>
  <c r="E9" i="15"/>
  <c r="F8" i="15"/>
  <c r="F16" i="15" s="1"/>
  <c r="E8" i="15"/>
  <c r="F10" i="2"/>
  <c r="F17" i="13"/>
  <c r="F16" i="13"/>
  <c r="F15" i="13"/>
  <c r="F14" i="13"/>
  <c r="E12" i="13"/>
  <c r="E11" i="13"/>
  <c r="E10" i="13"/>
  <c r="E9" i="13"/>
  <c r="E8" i="13"/>
  <c r="F5" i="13"/>
  <c r="F17" i="12"/>
  <c r="F16" i="12"/>
  <c r="F15" i="12"/>
  <c r="F14" i="12"/>
  <c r="E12" i="12"/>
  <c r="E11" i="12"/>
  <c r="E10" i="12"/>
  <c r="E9" i="12"/>
  <c r="E8" i="12"/>
  <c r="F5" i="12"/>
  <c r="F17" i="11"/>
  <c r="F16" i="11"/>
  <c r="F15" i="11"/>
  <c r="F14" i="11"/>
  <c r="E12" i="11"/>
  <c r="E11" i="11"/>
  <c r="E10" i="11"/>
  <c r="E9" i="11"/>
  <c r="E8" i="11"/>
  <c r="F5" i="11"/>
  <c r="F17" i="10"/>
  <c r="F16" i="10"/>
  <c r="F15" i="10"/>
  <c r="F14" i="10"/>
  <c r="E12" i="10"/>
  <c r="E11" i="10"/>
  <c r="E10" i="10"/>
  <c r="E9" i="10"/>
  <c r="E8" i="10"/>
  <c r="F5" i="10"/>
  <c r="F17" i="9"/>
  <c r="F16" i="9"/>
  <c r="F15" i="9"/>
  <c r="F14" i="9"/>
  <c r="E12" i="9"/>
  <c r="E11" i="9"/>
  <c r="E10" i="9"/>
  <c r="E9" i="9"/>
  <c r="E8" i="9"/>
  <c r="F5" i="9"/>
  <c r="E9" i="2"/>
  <c r="F9" i="2" s="1"/>
  <c r="E10" i="2"/>
  <c r="E11" i="2"/>
  <c r="F11" i="2" s="1"/>
  <c r="E12" i="2"/>
  <c r="F12" i="2" s="1"/>
  <c r="F17" i="15" l="1"/>
  <c r="F14" i="15"/>
  <c r="F5" i="15"/>
  <c r="F15" i="15"/>
  <c r="F15" i="2"/>
  <c r="F17" i="2"/>
  <c r="F16" i="2"/>
  <c r="F14" i="2"/>
  <c r="F5" i="16" l="1"/>
</calcChain>
</file>

<file path=xl/sharedStrings.xml><?xml version="1.0" encoding="utf-8"?>
<sst xmlns="http://schemas.openxmlformats.org/spreadsheetml/2006/main" count="198" uniqueCount="25">
  <si>
    <t>Mois de</t>
  </si>
  <si>
    <t>Taux de commission</t>
  </si>
  <si>
    <t>Total  commissions du mois</t>
  </si>
  <si>
    <t>N°matricule</t>
  </si>
  <si>
    <t>NOM</t>
  </si>
  <si>
    <t>C.A. réalisé</t>
  </si>
  <si>
    <t>Fixe</t>
  </si>
  <si>
    <t>Commission</t>
  </si>
  <si>
    <t>Salaire brut</t>
  </si>
  <si>
    <t>Calcul des rémunérations des représentants en €</t>
  </si>
  <si>
    <t>Salaire moyen</t>
  </si>
  <si>
    <t>Salaire le plus élevé</t>
  </si>
  <si>
    <t>Salaire le plus bas</t>
  </si>
  <si>
    <t>Représentants</t>
  </si>
  <si>
    <t>Sagniol</t>
  </si>
  <si>
    <t>Esmiol</t>
  </si>
  <si>
    <t>Caillard</t>
  </si>
  <si>
    <t>Bensari</t>
  </si>
  <si>
    <t>Douis</t>
  </si>
  <si>
    <t>Janvier</t>
  </si>
  <si>
    <t>Février</t>
  </si>
  <si>
    <t>Mars</t>
  </si>
  <si>
    <t>Avril</t>
  </si>
  <si>
    <t>Mai</t>
  </si>
  <si>
    <t>Juin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</si>
</sst>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3" fillId="2" borderId="0" applyNumberFormat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44" fontId="1" fillId="0" borderId="1" xfId="1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44" fontId="1" fillId="0" borderId="6" xfId="1" applyFont="1" applyBorder="1" applyAlignment="1">
      <alignment vertical="center" wrapText="1"/>
    </xf>
    <xf numFmtId="44" fontId="1" fillId="0" borderId="7" xfId="1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44" fontId="1" fillId="0" borderId="9" xfId="1" applyFont="1" applyBorder="1" applyAlignment="1">
      <alignment vertical="center" wrapText="1"/>
    </xf>
    <xf numFmtId="44" fontId="1" fillId="0" borderId="10" xfId="1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44" fontId="1" fillId="0" borderId="12" xfId="1" applyFont="1" applyBorder="1" applyAlignment="1">
      <alignment vertical="center" wrapText="1"/>
    </xf>
    <xf numFmtId="44" fontId="1" fillId="0" borderId="13" xfId="1" applyFont="1" applyBorder="1" applyAlignment="1">
      <alignment vertical="center" wrapText="1"/>
    </xf>
    <xf numFmtId="44" fontId="0" fillId="0" borderId="16" xfId="1" applyFont="1" applyBorder="1"/>
    <xf numFmtId="44" fontId="4" fillId="2" borderId="6" xfId="1" applyFont="1" applyFill="1" applyBorder="1" applyAlignment="1">
      <alignment horizontal="right" vertical="center" wrapText="1"/>
    </xf>
    <xf numFmtId="44" fontId="4" fillId="2" borderId="9" xfId="1" applyFont="1" applyFill="1" applyBorder="1" applyAlignment="1">
      <alignment horizontal="right" vertical="center" wrapText="1"/>
    </xf>
    <xf numFmtId="44" fontId="4" fillId="2" borderId="12" xfId="1" applyFont="1" applyFill="1" applyBorder="1" applyAlignment="1">
      <alignment horizontal="right" vertical="center" wrapText="1"/>
    </xf>
    <xf numFmtId="9" fontId="3" fillId="0" borderId="1" xfId="2" applyNumberFormat="1" applyFill="1" applyBorder="1" applyAlignment="1">
      <alignment horizontal="center" vertical="center" wrapText="1"/>
    </xf>
    <xf numFmtId="0" fontId="5" fillId="2" borderId="14" xfId="2" applyFont="1" applyBorder="1" applyAlignment="1">
      <alignment horizontal="center" vertical="center" wrapText="1"/>
    </xf>
    <xf numFmtId="0" fontId="5" fillId="2" borderId="15" xfId="2" applyFont="1" applyBorder="1" applyAlignment="1">
      <alignment horizontal="center" vertical="center" wrapText="1"/>
    </xf>
    <xf numFmtId="0" fontId="5" fillId="2" borderId="16" xfId="2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2" borderId="6" xfId="2" applyFont="1" applyBorder="1" applyAlignment="1">
      <alignment horizontal="center" vertical="center" wrapText="1"/>
    </xf>
    <xf numFmtId="44" fontId="1" fillId="0" borderId="0" xfId="1" applyFont="1" applyBorder="1" applyAlignment="1">
      <alignment vertical="center" wrapText="1"/>
    </xf>
    <xf numFmtId="44" fontId="1" fillId="0" borderId="4" xfId="1" applyFont="1" applyBorder="1" applyAlignment="1">
      <alignment vertical="center" wrapText="1"/>
    </xf>
    <xf numFmtId="44" fontId="1" fillId="0" borderId="2" xfId="1" applyFont="1" applyBorder="1" applyAlignment="1">
      <alignment vertical="center" wrapText="1"/>
    </xf>
    <xf numFmtId="44" fontId="1" fillId="0" borderId="3" xfId="1" applyFont="1" applyBorder="1" applyAlignment="1">
      <alignment vertical="center" wrapText="1"/>
    </xf>
    <xf numFmtId="44" fontId="0" fillId="0" borderId="4" xfId="1" applyFont="1" applyBorder="1"/>
    <xf numFmtId="44" fontId="0" fillId="0" borderId="2" xfId="1" applyFont="1" applyBorder="1"/>
    <xf numFmtId="44" fontId="0" fillId="0" borderId="3" xfId="1" applyFont="1" applyBorder="1"/>
    <xf numFmtId="164" fontId="1" fillId="0" borderId="3" xfId="1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3" xfId="1" applyNumberFormat="1" applyFont="1" applyBorder="1" applyAlignment="1">
      <alignment horizontal="center" vertical="center" wrapText="1"/>
    </xf>
    <xf numFmtId="0" fontId="5" fillId="2" borderId="23" xfId="2" applyFont="1" applyBorder="1" applyAlignment="1">
      <alignment horizontal="right" vertical="center"/>
    </xf>
    <xf numFmtId="0" fontId="5" fillId="2" borderId="24" xfId="2" applyFont="1" applyBorder="1" applyAlignment="1">
      <alignment horizontal="right" vertical="center"/>
    </xf>
    <xf numFmtId="0" fontId="5" fillId="2" borderId="0" xfId="2" applyFont="1" applyAlignment="1">
      <alignment horizontal="center" vertical="center" wrapText="1"/>
    </xf>
    <xf numFmtId="0" fontId="5" fillId="2" borderId="0" xfId="2" applyFont="1" applyBorder="1" applyAlignment="1">
      <alignment horizontal="center" vertical="center" wrapText="1"/>
    </xf>
    <xf numFmtId="0" fontId="6" fillId="2" borderId="17" xfId="2" applyFont="1" applyBorder="1" applyAlignment="1">
      <alignment horizontal="center" vertical="center" wrapText="1"/>
    </xf>
    <xf numFmtId="0" fontId="6" fillId="2" borderId="18" xfId="2" applyFont="1" applyBorder="1" applyAlignment="1">
      <alignment horizontal="center" vertical="center" wrapText="1"/>
    </xf>
    <xf numFmtId="0" fontId="6" fillId="2" borderId="19" xfId="2" applyFont="1" applyBorder="1" applyAlignment="1">
      <alignment horizontal="center" vertical="center" wrapText="1"/>
    </xf>
    <xf numFmtId="0" fontId="6" fillId="2" borderId="20" xfId="2" applyFont="1" applyBorder="1" applyAlignment="1">
      <alignment horizontal="center" vertical="center" wrapText="1"/>
    </xf>
    <xf numFmtId="0" fontId="6" fillId="2" borderId="21" xfId="2" applyFont="1" applyBorder="1" applyAlignment="1">
      <alignment horizontal="center" vertical="center" wrapText="1"/>
    </xf>
    <xf numFmtId="0" fontId="6" fillId="2" borderId="22" xfId="2" applyFont="1" applyBorder="1" applyAlignment="1">
      <alignment horizontal="center" vertical="center" wrapText="1"/>
    </xf>
    <xf numFmtId="0" fontId="5" fillId="2" borderId="9" xfId="2" applyFont="1" applyBorder="1" applyAlignment="1">
      <alignment horizontal="right" vertical="center"/>
    </xf>
  </cellXfs>
  <cellStyles count="3">
    <cellStyle name="60 % - Accent3" xfId="2" builtinId="40"/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7FDE8-5B76-4C4A-8F9B-DE5EF8F4243F}">
  <dimension ref="A1:F17"/>
  <sheetViews>
    <sheetView workbookViewId="0">
      <selection activeCell="L13" sqref="K13:L13"/>
    </sheetView>
  </sheetViews>
  <sheetFormatPr baseColWidth="10" defaultRowHeight="19.5" customHeight="1" x14ac:dyDescent="0.25"/>
  <cols>
    <col min="1" max="1" width="15.7109375" customWidth="1"/>
    <col min="2" max="6" width="14.140625" customWidth="1"/>
  </cols>
  <sheetData>
    <row r="1" spans="1:6" ht="19.5" customHeight="1" x14ac:dyDescent="0.25">
      <c r="D1" t="s">
        <v>0</v>
      </c>
    </row>
    <row r="2" spans="1:6" ht="19.5" customHeight="1" x14ac:dyDescent="0.25">
      <c r="A2" t="s">
        <v>9</v>
      </c>
    </row>
    <row r="3" spans="1:6" ht="19.5" customHeight="1" x14ac:dyDescent="0.25">
      <c r="D3" t="s">
        <v>1</v>
      </c>
    </row>
    <row r="5" spans="1:6" ht="19.5" customHeight="1" x14ac:dyDescent="0.25">
      <c r="D5" t="s">
        <v>2</v>
      </c>
    </row>
    <row r="7" spans="1:6" ht="19.5" customHeight="1" x14ac:dyDescent="0.25">
      <c r="A7" t="s">
        <v>3</v>
      </c>
      <c r="B7" t="s">
        <v>4</v>
      </c>
      <c r="C7" t="s">
        <v>5</v>
      </c>
      <c r="D7" t="s">
        <v>6</v>
      </c>
      <c r="E7" t="s">
        <v>7</v>
      </c>
      <c r="F7" t="s">
        <v>8</v>
      </c>
    </row>
    <row r="8" spans="1:6" ht="19.5" customHeight="1" x14ac:dyDescent="0.25">
      <c r="A8">
        <v>108</v>
      </c>
      <c r="B8" t="s">
        <v>18</v>
      </c>
      <c r="D8">
        <v>1100</v>
      </c>
    </row>
    <row r="9" spans="1:6" ht="19.5" customHeight="1" x14ac:dyDescent="0.25">
      <c r="A9">
        <v>117</v>
      </c>
      <c r="B9" t="s">
        <v>17</v>
      </c>
      <c r="D9">
        <v>1300</v>
      </c>
    </row>
    <row r="10" spans="1:6" ht="19.5" customHeight="1" x14ac:dyDescent="0.25">
      <c r="A10">
        <v>131</v>
      </c>
      <c r="B10" t="s">
        <v>16</v>
      </c>
      <c r="D10">
        <v>1100</v>
      </c>
    </row>
    <row r="11" spans="1:6" ht="19.5" customHeight="1" x14ac:dyDescent="0.25">
      <c r="A11">
        <v>154</v>
      </c>
      <c r="B11" t="s">
        <v>15</v>
      </c>
      <c r="D11">
        <v>1350</v>
      </c>
    </row>
    <row r="12" spans="1:6" ht="19.5" customHeight="1" x14ac:dyDescent="0.25">
      <c r="A12">
        <v>168</v>
      </c>
      <c r="B12" t="s">
        <v>14</v>
      </c>
      <c r="D12">
        <v>1250</v>
      </c>
    </row>
    <row r="14" spans="1:6" ht="19.5" customHeight="1" x14ac:dyDescent="0.25">
      <c r="D14" t="s">
        <v>10</v>
      </c>
    </row>
    <row r="15" spans="1:6" ht="19.5" customHeight="1" x14ac:dyDescent="0.25">
      <c r="D15" t="s">
        <v>11</v>
      </c>
    </row>
    <row r="16" spans="1:6" ht="19.5" customHeight="1" x14ac:dyDescent="0.25">
      <c r="D16" t="s">
        <v>12</v>
      </c>
    </row>
    <row r="17" spans="4:4" ht="19.5" customHeight="1" x14ac:dyDescent="0.25">
      <c r="D17" t="s">
        <v>13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&amp;LCOURBOIS&amp;C&amp;F &amp;A&amp;R&amp;D</oddHeader>
    <oddFooter>&amp;CPage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020FE-8A14-4F6F-9809-4CAB916F60CF}">
  <dimension ref="A1:F17"/>
  <sheetViews>
    <sheetView showGridLines="0" workbookViewId="0">
      <selection activeCell="F5" sqref="F5"/>
    </sheetView>
  </sheetViews>
  <sheetFormatPr baseColWidth="10" defaultRowHeight="15" x14ac:dyDescent="0.25"/>
  <cols>
    <col min="1" max="1" width="15.7109375" customWidth="1"/>
    <col min="2" max="6" width="14.140625" customWidth="1"/>
  </cols>
  <sheetData>
    <row r="1" spans="1:6" ht="30" customHeight="1" thickBot="1" x14ac:dyDescent="0.3">
      <c r="A1" s="1"/>
      <c r="B1" s="1"/>
      <c r="C1" s="1"/>
      <c r="D1" s="38" t="s">
        <v>0</v>
      </c>
      <c r="E1" s="39"/>
      <c r="F1" s="34" t="s">
        <v>24</v>
      </c>
    </row>
    <row r="2" spans="1:6" ht="15" customHeight="1" thickTop="1" thickBot="1" x14ac:dyDescent="0.3">
      <c r="A2" s="40" t="s">
        <v>9</v>
      </c>
      <c r="B2" s="41"/>
      <c r="C2" s="2"/>
      <c r="D2" s="2"/>
      <c r="E2" s="1"/>
      <c r="F2" s="1"/>
    </row>
    <row r="3" spans="1:6" ht="30" customHeight="1" thickBot="1" x14ac:dyDescent="0.3">
      <c r="A3" s="42"/>
      <c r="B3" s="43"/>
      <c r="C3" s="1"/>
      <c r="D3" s="38" t="s">
        <v>1</v>
      </c>
      <c r="E3" s="39"/>
      <c r="F3" s="18"/>
    </row>
    <row r="4" spans="1:6" ht="15" customHeight="1" thickBot="1" x14ac:dyDescent="0.3">
      <c r="A4" s="44"/>
      <c r="B4" s="45"/>
      <c r="C4" s="1"/>
      <c r="D4" s="1"/>
      <c r="E4" s="1"/>
      <c r="F4" s="1"/>
    </row>
    <row r="5" spans="1:6" ht="30" customHeight="1" thickTop="1" thickBot="1" x14ac:dyDescent="0.3">
      <c r="A5" s="1"/>
      <c r="B5" s="1"/>
      <c r="C5" s="1"/>
      <c r="D5" s="38" t="s">
        <v>2</v>
      </c>
      <c r="E5" s="39"/>
      <c r="F5" s="4">
        <f>SUM(F8:F12)</f>
        <v>0</v>
      </c>
    </row>
    <row r="6" spans="1:6" ht="15" customHeight="1" thickBot="1" x14ac:dyDescent="0.3">
      <c r="A6" s="1"/>
      <c r="B6" s="1"/>
      <c r="C6" s="1"/>
      <c r="D6" s="1"/>
      <c r="E6" s="1"/>
      <c r="F6" s="1"/>
    </row>
    <row r="7" spans="1:6" ht="30" customHeight="1" thickBot="1" x14ac:dyDescent="0.3">
      <c r="A7" s="19" t="s">
        <v>3</v>
      </c>
      <c r="B7" s="20" t="s">
        <v>4</v>
      </c>
      <c r="C7" s="20" t="s">
        <v>5</v>
      </c>
      <c r="D7" s="20" t="s">
        <v>6</v>
      </c>
      <c r="E7" s="25" t="s">
        <v>7</v>
      </c>
      <c r="F7" s="21" t="s">
        <v>8</v>
      </c>
    </row>
    <row r="8" spans="1:6" ht="30" customHeight="1" x14ac:dyDescent="0.25">
      <c r="A8" s="5">
        <v>108</v>
      </c>
      <c r="B8" s="22" t="s">
        <v>18</v>
      </c>
      <c r="C8" s="6"/>
      <c r="D8" s="15">
        <v>1100</v>
      </c>
      <c r="E8" s="6">
        <f>$F$3*C8</f>
        <v>0</v>
      </c>
      <c r="F8" s="7"/>
    </row>
    <row r="9" spans="1:6" ht="30" customHeight="1" x14ac:dyDescent="0.25">
      <c r="A9" s="8">
        <v>117</v>
      </c>
      <c r="B9" s="23" t="s">
        <v>17</v>
      </c>
      <c r="C9" s="9"/>
      <c r="D9" s="16">
        <v>1300</v>
      </c>
      <c r="E9" s="9">
        <f t="shared" ref="E9:E12" si="0">$F$3*C9</f>
        <v>0</v>
      </c>
      <c r="F9" s="10"/>
    </row>
    <row r="10" spans="1:6" ht="30" customHeight="1" x14ac:dyDescent="0.25">
      <c r="A10" s="8">
        <v>131</v>
      </c>
      <c r="B10" s="23" t="s">
        <v>16</v>
      </c>
      <c r="C10" s="9"/>
      <c r="D10" s="16">
        <v>1100</v>
      </c>
      <c r="E10" s="9">
        <f t="shared" si="0"/>
        <v>0</v>
      </c>
      <c r="F10" s="10"/>
    </row>
    <row r="11" spans="1:6" ht="30" customHeight="1" x14ac:dyDescent="0.25">
      <c r="A11" s="8">
        <v>154</v>
      </c>
      <c r="B11" s="23" t="s">
        <v>15</v>
      </c>
      <c r="C11" s="9"/>
      <c r="D11" s="16">
        <v>1350</v>
      </c>
      <c r="E11" s="9">
        <f t="shared" si="0"/>
        <v>0</v>
      </c>
      <c r="F11" s="10"/>
    </row>
    <row r="12" spans="1:6" ht="30" customHeight="1" thickBot="1" x14ac:dyDescent="0.3">
      <c r="A12" s="11">
        <v>168</v>
      </c>
      <c r="B12" s="24" t="s">
        <v>14</v>
      </c>
      <c r="C12" s="12"/>
      <c r="D12" s="17">
        <v>1250</v>
      </c>
      <c r="E12" s="12">
        <f t="shared" si="0"/>
        <v>0</v>
      </c>
      <c r="F12" s="13"/>
    </row>
    <row r="13" spans="1:6" ht="15" customHeight="1" thickBot="1" x14ac:dyDescent="0.3"/>
    <row r="14" spans="1:6" ht="30" customHeight="1" thickBot="1" x14ac:dyDescent="0.3">
      <c r="D14" s="36" t="s">
        <v>10</v>
      </c>
      <c r="E14" s="46"/>
      <c r="F14" s="14" t="e">
        <f>AVERAGE(F8:F12)</f>
        <v>#DIV/0!</v>
      </c>
    </row>
    <row r="15" spans="1:6" ht="30" customHeight="1" thickBot="1" x14ac:dyDescent="0.3">
      <c r="D15" s="36" t="s">
        <v>11</v>
      </c>
      <c r="E15" s="46"/>
      <c r="F15" s="14">
        <f>MAX(F8:F12)</f>
        <v>0</v>
      </c>
    </row>
    <row r="16" spans="1:6" ht="30" customHeight="1" thickBot="1" x14ac:dyDescent="0.3">
      <c r="D16" s="36" t="s">
        <v>12</v>
      </c>
      <c r="E16" s="46"/>
      <c r="F16" s="14">
        <f>MIN(F8:F12)</f>
        <v>0</v>
      </c>
    </row>
    <row r="17" spans="4:6" ht="30" customHeight="1" thickBot="1" x14ac:dyDescent="0.3">
      <c r="D17" s="36" t="s">
        <v>13</v>
      </c>
      <c r="E17" s="46"/>
      <c r="F17" s="14">
        <f>COUNT(F8:F12)</f>
        <v>0</v>
      </c>
    </row>
  </sheetData>
  <mergeCells count="8">
    <mergeCell ref="D16:E16"/>
    <mergeCell ref="D17:E17"/>
    <mergeCell ref="D1:E1"/>
    <mergeCell ref="A2:B4"/>
    <mergeCell ref="D3:E3"/>
    <mergeCell ref="D5:E5"/>
    <mergeCell ref="D14:E14"/>
    <mergeCell ref="D15:E1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&amp;LCOURBOIS&amp;C&amp;F &amp;A&amp;R&amp;D</oddHeader>
    <oddFooter>&amp;CPage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9B946-21CE-4461-BF2A-AB0D207E8F9D}">
  <dimension ref="A1:F17"/>
  <sheetViews>
    <sheetView workbookViewId="0">
      <selection activeCell="L13" sqref="K13:L13"/>
    </sheetView>
  </sheetViews>
  <sheetFormatPr baseColWidth="10" defaultRowHeight="15" x14ac:dyDescent="0.25"/>
  <cols>
    <col min="1" max="1" width="15.7109375" customWidth="1"/>
    <col min="2" max="6" width="14.140625" customWidth="1"/>
  </cols>
  <sheetData>
    <row r="1" spans="1:6" ht="30" customHeight="1" thickBot="1" x14ac:dyDescent="0.3">
      <c r="A1" s="1"/>
      <c r="B1" s="1"/>
      <c r="C1" s="1"/>
      <c r="D1" s="38" t="s">
        <v>0</v>
      </c>
      <c r="E1" s="39"/>
      <c r="F1" s="3"/>
    </row>
    <row r="2" spans="1:6" ht="15" customHeight="1" thickTop="1" thickBot="1" x14ac:dyDescent="0.3">
      <c r="A2" s="40" t="s">
        <v>9</v>
      </c>
      <c r="B2" s="41"/>
      <c r="C2" s="2"/>
      <c r="D2" s="2"/>
      <c r="E2" s="1"/>
      <c r="F2" s="1"/>
    </row>
    <row r="3" spans="1:6" ht="30" customHeight="1" thickBot="1" x14ac:dyDescent="0.3">
      <c r="A3" s="42"/>
      <c r="B3" s="43"/>
      <c r="C3" s="1"/>
      <c r="D3" s="38" t="s">
        <v>1</v>
      </c>
      <c r="E3" s="39"/>
      <c r="F3" s="18"/>
    </row>
    <row r="4" spans="1:6" ht="15" customHeight="1" thickBot="1" x14ac:dyDescent="0.3">
      <c r="A4" s="44"/>
      <c r="B4" s="45"/>
      <c r="C4" s="1"/>
      <c r="D4" s="1"/>
      <c r="E4" s="1"/>
      <c r="F4" s="1"/>
    </row>
    <row r="5" spans="1:6" ht="30" customHeight="1" thickTop="1" thickBot="1" x14ac:dyDescent="0.3">
      <c r="A5" s="1"/>
      <c r="B5" s="1"/>
      <c r="C5" s="1"/>
      <c r="D5" s="38" t="s">
        <v>2</v>
      </c>
      <c r="E5" s="39"/>
      <c r="F5" s="4"/>
    </row>
    <row r="6" spans="1:6" ht="15" customHeight="1" thickBot="1" x14ac:dyDescent="0.3">
      <c r="A6" s="1"/>
      <c r="B6" s="1"/>
      <c r="C6" s="1"/>
      <c r="D6" s="1"/>
      <c r="E6" s="1"/>
      <c r="F6" s="1"/>
    </row>
    <row r="7" spans="1:6" ht="30" customHeight="1" thickBot="1" x14ac:dyDescent="0.3">
      <c r="A7" s="19" t="s">
        <v>3</v>
      </c>
      <c r="B7" s="20" t="s">
        <v>4</v>
      </c>
      <c r="C7" s="20" t="s">
        <v>5</v>
      </c>
      <c r="D7" s="20" t="s">
        <v>6</v>
      </c>
      <c r="E7" s="25" t="s">
        <v>7</v>
      </c>
      <c r="F7" s="21" t="s">
        <v>8</v>
      </c>
    </row>
    <row r="8" spans="1:6" ht="30" customHeight="1" x14ac:dyDescent="0.25">
      <c r="A8" s="5">
        <v>108</v>
      </c>
      <c r="B8" s="22" t="s">
        <v>18</v>
      </c>
      <c r="C8" s="6"/>
      <c r="D8" s="15">
        <v>1100</v>
      </c>
      <c r="E8" s="6"/>
      <c r="F8" s="7"/>
    </row>
    <row r="9" spans="1:6" ht="30" customHeight="1" x14ac:dyDescent="0.25">
      <c r="A9" s="8">
        <v>117</v>
      </c>
      <c r="B9" s="23" t="s">
        <v>17</v>
      </c>
      <c r="C9" s="9"/>
      <c r="D9" s="16">
        <v>1300</v>
      </c>
      <c r="E9" s="9"/>
      <c r="F9" s="10"/>
    </row>
    <row r="10" spans="1:6" ht="30" customHeight="1" x14ac:dyDescent="0.25">
      <c r="A10" s="8">
        <v>131</v>
      </c>
      <c r="B10" s="23" t="s">
        <v>16</v>
      </c>
      <c r="C10" s="9"/>
      <c r="D10" s="16">
        <v>1100</v>
      </c>
      <c r="E10" s="9"/>
      <c r="F10" s="10"/>
    </row>
    <row r="11" spans="1:6" ht="30" customHeight="1" x14ac:dyDescent="0.25">
      <c r="A11" s="8">
        <v>154</v>
      </c>
      <c r="B11" s="23" t="s">
        <v>15</v>
      </c>
      <c r="C11" s="9"/>
      <c r="D11" s="16">
        <v>1350</v>
      </c>
      <c r="E11" s="9"/>
      <c r="F11" s="10"/>
    </row>
    <row r="12" spans="1:6" ht="30" customHeight="1" thickBot="1" x14ac:dyDescent="0.3">
      <c r="A12" s="11">
        <v>168</v>
      </c>
      <c r="B12" s="24" t="s">
        <v>14</v>
      </c>
      <c r="C12" s="12"/>
      <c r="D12" s="17">
        <v>1250</v>
      </c>
      <c r="E12" s="12"/>
      <c r="F12" s="13"/>
    </row>
    <row r="13" spans="1:6" ht="15" customHeight="1" thickBot="1" x14ac:dyDescent="0.3"/>
    <row r="14" spans="1:6" ht="30" customHeight="1" x14ac:dyDescent="0.25">
      <c r="D14" s="36" t="s">
        <v>10</v>
      </c>
      <c r="E14" s="37"/>
      <c r="F14" s="30"/>
    </row>
    <row r="15" spans="1:6" ht="30" customHeight="1" x14ac:dyDescent="0.25">
      <c r="D15" s="36" t="s">
        <v>11</v>
      </c>
      <c r="E15" s="37"/>
      <c r="F15" s="31"/>
    </row>
    <row r="16" spans="1:6" ht="30" customHeight="1" x14ac:dyDescent="0.25">
      <c r="D16" s="36" t="s">
        <v>12</v>
      </c>
      <c r="E16" s="37"/>
      <c r="F16" s="31"/>
    </row>
    <row r="17" spans="4:6" ht="30" customHeight="1" thickBot="1" x14ac:dyDescent="0.3">
      <c r="D17" s="36" t="s">
        <v>13</v>
      </c>
      <c r="E17" s="37"/>
      <c r="F17" s="32"/>
    </row>
  </sheetData>
  <mergeCells count="8">
    <mergeCell ref="D16:E16"/>
    <mergeCell ref="D17:E17"/>
    <mergeCell ref="D1:E1"/>
    <mergeCell ref="A2:B4"/>
    <mergeCell ref="D3:E3"/>
    <mergeCell ref="D5:E5"/>
    <mergeCell ref="D14:E14"/>
    <mergeCell ref="D15:E1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&amp;LCOURBOIS&amp;C&amp;F &amp;A&amp;R&amp;D</oddHeader>
    <oddFooter>&amp;CPage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BE5F5-0800-4E66-9362-09CEC7BB0D79}">
  <dimension ref="A1:H17"/>
  <sheetViews>
    <sheetView showGridLines="0" tabSelected="1" workbookViewId="0">
      <selection activeCell="F6" sqref="F6"/>
    </sheetView>
  </sheetViews>
  <sheetFormatPr baseColWidth="10" defaultRowHeight="15" x14ac:dyDescent="0.25"/>
  <cols>
    <col min="1" max="1" width="15.7109375" customWidth="1"/>
    <col min="2" max="6" width="14.140625" customWidth="1"/>
  </cols>
  <sheetData>
    <row r="1" spans="1:6" ht="30" customHeight="1" thickBot="1" x14ac:dyDescent="0.3">
      <c r="A1" s="1"/>
      <c r="B1" s="1"/>
      <c r="C1" s="1"/>
      <c r="D1" s="38" t="s">
        <v>0</v>
      </c>
      <c r="E1" s="39"/>
      <c r="F1" s="34" t="s">
        <v>19</v>
      </c>
    </row>
    <row r="2" spans="1:6" ht="15" customHeight="1" thickTop="1" thickBot="1" x14ac:dyDescent="0.3">
      <c r="A2" s="40" t="s">
        <v>9</v>
      </c>
      <c r="B2" s="41"/>
      <c r="C2" s="2"/>
      <c r="D2" s="2"/>
      <c r="E2" s="1"/>
      <c r="F2" s="1"/>
    </row>
    <row r="3" spans="1:6" ht="30" customHeight="1" thickBot="1" x14ac:dyDescent="0.3">
      <c r="A3" s="42"/>
      <c r="B3" s="43"/>
      <c r="C3" s="1"/>
      <c r="D3" s="38" t="s">
        <v>1</v>
      </c>
      <c r="E3" s="39"/>
      <c r="F3" s="18">
        <v>0.04</v>
      </c>
    </row>
    <row r="4" spans="1:6" ht="15" customHeight="1" thickBot="1" x14ac:dyDescent="0.3">
      <c r="A4" s="44"/>
      <c r="B4" s="45"/>
      <c r="C4" s="1"/>
      <c r="D4" s="1"/>
      <c r="E4" s="1"/>
      <c r="F4" s="1"/>
    </row>
    <row r="5" spans="1:6" ht="30" customHeight="1" thickTop="1" thickBot="1" x14ac:dyDescent="0.3">
      <c r="A5" s="1"/>
      <c r="B5" s="1"/>
      <c r="C5" s="1"/>
      <c r="D5" s="38" t="s">
        <v>2</v>
      </c>
      <c r="E5" s="39"/>
      <c r="F5" s="4">
        <f>SUM(E8:E12)</f>
        <v>6549.4000000000005</v>
      </c>
    </row>
    <row r="6" spans="1:6" ht="15" customHeight="1" thickBot="1" x14ac:dyDescent="0.3">
      <c r="A6" s="1"/>
      <c r="B6" s="1"/>
      <c r="C6" s="1"/>
      <c r="D6" s="1"/>
      <c r="E6" s="1"/>
      <c r="F6" s="1"/>
    </row>
    <row r="7" spans="1:6" ht="30" customHeight="1" thickBot="1" x14ac:dyDescent="0.3">
      <c r="A7" s="19" t="s">
        <v>3</v>
      </c>
      <c r="B7" s="20" t="s">
        <v>4</v>
      </c>
      <c r="C7" s="20" t="s">
        <v>5</v>
      </c>
      <c r="D7" s="20" t="s">
        <v>6</v>
      </c>
      <c r="E7" s="25" t="s">
        <v>7</v>
      </c>
      <c r="F7" s="21" t="s">
        <v>8</v>
      </c>
    </row>
    <row r="8" spans="1:6" ht="30" customHeight="1" x14ac:dyDescent="0.25">
      <c r="A8" s="5">
        <v>108</v>
      </c>
      <c r="B8" s="22" t="s">
        <v>18</v>
      </c>
      <c r="C8" s="6">
        <v>35276</v>
      </c>
      <c r="D8" s="15">
        <v>1100</v>
      </c>
      <c r="E8" s="6">
        <f>$F$3*C8</f>
        <v>1411.04</v>
      </c>
      <c r="F8" s="7">
        <f>D8+E8</f>
        <v>2511.04</v>
      </c>
    </row>
    <row r="9" spans="1:6" ht="30" customHeight="1" x14ac:dyDescent="0.25">
      <c r="A9" s="8">
        <v>117</v>
      </c>
      <c r="B9" s="23" t="s">
        <v>17</v>
      </c>
      <c r="C9" s="9">
        <v>29940</v>
      </c>
      <c r="D9" s="16">
        <v>1300</v>
      </c>
      <c r="E9" s="9">
        <f t="shared" ref="E9:E12" si="0">$F$3*C9</f>
        <v>1197.6000000000001</v>
      </c>
      <c r="F9" s="10">
        <f t="shared" ref="F9:F12" si="1">D9+E9</f>
        <v>2497.6000000000004</v>
      </c>
    </row>
    <row r="10" spans="1:6" ht="30" customHeight="1" x14ac:dyDescent="0.25">
      <c r="A10" s="8">
        <v>131</v>
      </c>
      <c r="B10" s="23" t="s">
        <v>16</v>
      </c>
      <c r="C10" s="9">
        <v>31198</v>
      </c>
      <c r="D10" s="16">
        <v>1100</v>
      </c>
      <c r="E10" s="9">
        <f t="shared" si="0"/>
        <v>1247.92</v>
      </c>
      <c r="F10" s="10">
        <f t="shared" si="1"/>
        <v>2347.92</v>
      </c>
    </row>
    <row r="11" spans="1:6" ht="30" customHeight="1" x14ac:dyDescent="0.25">
      <c r="A11" s="8">
        <v>154</v>
      </c>
      <c r="B11" s="23" t="s">
        <v>15</v>
      </c>
      <c r="C11" s="9">
        <v>39164</v>
      </c>
      <c r="D11" s="16">
        <v>1350</v>
      </c>
      <c r="E11" s="9">
        <f t="shared" si="0"/>
        <v>1566.56</v>
      </c>
      <c r="F11" s="10">
        <f t="shared" si="1"/>
        <v>2916.56</v>
      </c>
    </row>
    <row r="12" spans="1:6" ht="30" customHeight="1" thickBot="1" x14ac:dyDescent="0.3">
      <c r="A12" s="11">
        <v>168</v>
      </c>
      <c r="B12" s="24" t="s">
        <v>14</v>
      </c>
      <c r="C12" s="12">
        <v>28157</v>
      </c>
      <c r="D12" s="17">
        <v>1250</v>
      </c>
      <c r="E12" s="12">
        <f t="shared" si="0"/>
        <v>1126.28</v>
      </c>
      <c r="F12" s="13">
        <f t="shared" si="1"/>
        <v>2376.2799999999997</v>
      </c>
    </row>
    <row r="13" spans="1:6" ht="15" customHeight="1" thickBot="1" x14ac:dyDescent="0.3"/>
    <row r="14" spans="1:6" ht="30" customHeight="1" x14ac:dyDescent="0.25">
      <c r="D14" s="36" t="s">
        <v>10</v>
      </c>
      <c r="E14" s="37"/>
      <c r="F14" s="27">
        <f>AVERAGE(F8:F12)</f>
        <v>2529.88</v>
      </c>
    </row>
    <row r="15" spans="1:6" ht="30" customHeight="1" x14ac:dyDescent="0.25">
      <c r="D15" s="36" t="s">
        <v>11</v>
      </c>
      <c r="E15" s="37"/>
      <c r="F15" s="28">
        <f>MAX(F8:F12)</f>
        <v>2916.56</v>
      </c>
    </row>
    <row r="16" spans="1:6" ht="30" customHeight="1" x14ac:dyDescent="0.25">
      <c r="D16" s="36" t="s">
        <v>12</v>
      </c>
      <c r="E16" s="37"/>
      <c r="F16" s="28">
        <f>MIN(F8:F12)</f>
        <v>2347.92</v>
      </c>
    </row>
    <row r="17" spans="4:8" ht="30" customHeight="1" thickBot="1" x14ac:dyDescent="0.3">
      <c r="D17" s="36" t="s">
        <v>13</v>
      </c>
      <c r="E17" s="37"/>
      <c r="F17" s="35">
        <f>COUNT(F8:F12)</f>
        <v>5</v>
      </c>
      <c r="H17" s="26"/>
    </row>
  </sheetData>
  <mergeCells count="8">
    <mergeCell ref="D16:E16"/>
    <mergeCell ref="D17:E17"/>
    <mergeCell ref="D1:E1"/>
    <mergeCell ref="A2:B4"/>
    <mergeCell ref="D3:E3"/>
    <mergeCell ref="D5:E5"/>
    <mergeCell ref="D14:E14"/>
    <mergeCell ref="D15:E1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&amp;LCOURBOIS&amp;C&amp;F &amp;A&amp;R&amp;D</oddHeader>
    <oddFooter>&amp;CPage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58167-608D-4276-BF26-91DC1F2F81C6}">
  <dimension ref="A1:H17"/>
  <sheetViews>
    <sheetView showFormulas="1" workbookViewId="0">
      <selection activeCell="L13" sqref="K13:L13"/>
    </sheetView>
  </sheetViews>
  <sheetFormatPr baseColWidth="10" defaultRowHeight="15" x14ac:dyDescent="0.25"/>
  <cols>
    <col min="1" max="2" width="6.5703125" customWidth="1"/>
    <col min="3" max="3" width="7.42578125" customWidth="1"/>
    <col min="4" max="4" width="6.42578125" customWidth="1"/>
    <col min="5" max="5" width="6.42578125" bestFit="1" customWidth="1"/>
    <col min="6" max="6" width="10.7109375" bestFit="1" customWidth="1"/>
  </cols>
  <sheetData>
    <row r="1" spans="1:6" ht="30" customHeight="1" thickBot="1" x14ac:dyDescent="0.3">
      <c r="A1" s="1"/>
      <c r="B1" s="1"/>
      <c r="C1" s="1"/>
      <c r="D1" s="38" t="s">
        <v>0</v>
      </c>
      <c r="E1" s="39"/>
      <c r="F1" s="3" t="s">
        <v>19</v>
      </c>
    </row>
    <row r="2" spans="1:6" ht="15" customHeight="1" thickTop="1" thickBot="1" x14ac:dyDescent="0.3">
      <c r="A2" s="40" t="s">
        <v>9</v>
      </c>
      <c r="B2" s="41"/>
      <c r="C2" s="2"/>
      <c r="D2" s="2"/>
      <c r="E2" s="1"/>
      <c r="F2" s="1"/>
    </row>
    <row r="3" spans="1:6" ht="30" customHeight="1" thickBot="1" x14ac:dyDescent="0.3">
      <c r="A3" s="42"/>
      <c r="B3" s="43"/>
      <c r="C3" s="1"/>
      <c r="D3" s="38" t="s">
        <v>1</v>
      </c>
      <c r="E3" s="39"/>
      <c r="F3" s="18">
        <v>0.04</v>
      </c>
    </row>
    <row r="4" spans="1:6" ht="15" customHeight="1" thickBot="1" x14ac:dyDescent="0.3">
      <c r="A4" s="44"/>
      <c r="B4" s="45"/>
      <c r="C4" s="1"/>
      <c r="D4" s="1"/>
      <c r="E4" s="1"/>
      <c r="F4" s="1"/>
    </row>
    <row r="5" spans="1:6" ht="30" customHeight="1" thickTop="1" thickBot="1" x14ac:dyDescent="0.3">
      <c r="A5" s="1"/>
      <c r="B5" s="1"/>
      <c r="C5" s="1"/>
      <c r="D5" s="38" t="s">
        <v>2</v>
      </c>
      <c r="E5" s="39"/>
      <c r="F5" s="4">
        <f>SUM(F8:F12)</f>
        <v>12649.400000000001</v>
      </c>
    </row>
    <row r="6" spans="1:6" ht="15" customHeight="1" thickBot="1" x14ac:dyDescent="0.3">
      <c r="A6" s="1"/>
      <c r="B6" s="1"/>
      <c r="C6" s="1"/>
      <c r="D6" s="1"/>
      <c r="E6" s="1"/>
      <c r="F6" s="1"/>
    </row>
    <row r="7" spans="1:6" ht="30" customHeight="1" thickBot="1" x14ac:dyDescent="0.3">
      <c r="A7" s="19" t="s">
        <v>3</v>
      </c>
      <c r="B7" s="20" t="s">
        <v>4</v>
      </c>
      <c r="C7" s="20" t="s">
        <v>5</v>
      </c>
      <c r="D7" s="20" t="s">
        <v>6</v>
      </c>
      <c r="E7" s="25" t="s">
        <v>7</v>
      </c>
      <c r="F7" s="21" t="s">
        <v>8</v>
      </c>
    </row>
    <row r="8" spans="1:6" ht="30" customHeight="1" x14ac:dyDescent="0.25">
      <c r="A8" s="5">
        <v>108</v>
      </c>
      <c r="B8" s="22" t="s">
        <v>18</v>
      </c>
      <c r="C8" s="6">
        <v>35276</v>
      </c>
      <c r="D8" s="15">
        <v>1100</v>
      </c>
      <c r="E8" s="6">
        <f>$F$3*C8</f>
        <v>1411.04</v>
      </c>
      <c r="F8" s="7">
        <f>D8+E8</f>
        <v>2511.04</v>
      </c>
    </row>
    <row r="9" spans="1:6" ht="30" customHeight="1" x14ac:dyDescent="0.25">
      <c r="A9" s="8">
        <v>117</v>
      </c>
      <c r="B9" s="23" t="s">
        <v>17</v>
      </c>
      <c r="C9" s="9">
        <v>29940</v>
      </c>
      <c r="D9" s="16">
        <v>1300</v>
      </c>
      <c r="E9" s="9">
        <f t="shared" ref="E9:E12" si="0">$F$3*C9</f>
        <v>1197.6000000000001</v>
      </c>
      <c r="F9" s="10">
        <f t="shared" ref="F9:F12" si="1">D9+E9</f>
        <v>2497.6000000000004</v>
      </c>
    </row>
    <row r="10" spans="1:6" ht="30" customHeight="1" x14ac:dyDescent="0.25">
      <c r="A10" s="8">
        <v>131</v>
      </c>
      <c r="B10" s="23" t="s">
        <v>16</v>
      </c>
      <c r="C10" s="9">
        <v>31198</v>
      </c>
      <c r="D10" s="16">
        <v>1100</v>
      </c>
      <c r="E10" s="9">
        <f t="shared" si="0"/>
        <v>1247.92</v>
      </c>
      <c r="F10" s="10">
        <f t="shared" si="1"/>
        <v>2347.92</v>
      </c>
    </row>
    <row r="11" spans="1:6" ht="30" customHeight="1" x14ac:dyDescent="0.25">
      <c r="A11" s="8">
        <v>154</v>
      </c>
      <c r="B11" s="23" t="s">
        <v>15</v>
      </c>
      <c r="C11" s="9">
        <v>39164</v>
      </c>
      <c r="D11" s="16">
        <v>1350</v>
      </c>
      <c r="E11" s="9">
        <f t="shared" si="0"/>
        <v>1566.56</v>
      </c>
      <c r="F11" s="10">
        <f t="shared" si="1"/>
        <v>2916.56</v>
      </c>
    </row>
    <row r="12" spans="1:6" ht="30" customHeight="1" thickBot="1" x14ac:dyDescent="0.3">
      <c r="A12" s="11">
        <v>168</v>
      </c>
      <c r="B12" s="24" t="s">
        <v>14</v>
      </c>
      <c r="C12" s="12">
        <v>28157</v>
      </c>
      <c r="D12" s="17">
        <v>1250</v>
      </c>
      <c r="E12" s="12">
        <f t="shared" si="0"/>
        <v>1126.28</v>
      </c>
      <c r="F12" s="13">
        <f t="shared" si="1"/>
        <v>2376.2799999999997</v>
      </c>
    </row>
    <row r="13" spans="1:6" ht="15" customHeight="1" thickBot="1" x14ac:dyDescent="0.3"/>
    <row r="14" spans="1:6" ht="30" customHeight="1" x14ac:dyDescent="0.25">
      <c r="D14" s="36" t="s">
        <v>10</v>
      </c>
      <c r="E14" s="37"/>
      <c r="F14" s="27">
        <f>AVERAGE(F8:F12)</f>
        <v>2529.88</v>
      </c>
    </row>
    <row r="15" spans="1:6" ht="30" customHeight="1" x14ac:dyDescent="0.25">
      <c r="D15" s="36" t="s">
        <v>11</v>
      </c>
      <c r="E15" s="37"/>
      <c r="F15" s="28">
        <f>MAX(F8:F12)</f>
        <v>2916.56</v>
      </c>
    </row>
    <row r="16" spans="1:6" ht="30" customHeight="1" x14ac:dyDescent="0.25">
      <c r="D16" s="36" t="s">
        <v>12</v>
      </c>
      <c r="E16" s="37"/>
      <c r="F16" s="28">
        <f>MIN(F8:F12)</f>
        <v>2347.92</v>
      </c>
    </row>
    <row r="17" spans="4:8" ht="30" customHeight="1" thickBot="1" x14ac:dyDescent="0.3">
      <c r="D17" s="36" t="s">
        <v>13</v>
      </c>
      <c r="E17" s="37"/>
      <c r="F17" s="29">
        <f>COUNT(F8:F12)</f>
        <v>5</v>
      </c>
      <c r="H17" s="26"/>
    </row>
  </sheetData>
  <mergeCells count="8">
    <mergeCell ref="D16:E16"/>
    <mergeCell ref="D17:E17"/>
    <mergeCell ref="D1:E1"/>
    <mergeCell ref="A2:B4"/>
    <mergeCell ref="D3:E3"/>
    <mergeCell ref="D5:E5"/>
    <mergeCell ref="D14:E14"/>
    <mergeCell ref="D15:E1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&amp;LCOURBOIS&amp;C&amp;F &amp;A&amp;R&amp;D</oddHeader>
    <oddFooter>&amp;CPage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F808C-F118-4974-8DFC-7A3D1BF20F57}">
  <dimension ref="A1:H17"/>
  <sheetViews>
    <sheetView showFormulas="1" workbookViewId="0">
      <selection activeCell="L13" sqref="K13:L13"/>
    </sheetView>
  </sheetViews>
  <sheetFormatPr baseColWidth="10" defaultRowHeight="15" x14ac:dyDescent="0.25"/>
  <cols>
    <col min="1" max="3" width="9" customWidth="1"/>
    <col min="4" max="5" width="11.7109375" customWidth="1"/>
    <col min="6" max="6" width="12.42578125" customWidth="1"/>
  </cols>
  <sheetData>
    <row r="1" spans="1:6" ht="30" customHeight="1" thickBot="1" x14ac:dyDescent="0.3">
      <c r="A1" s="1"/>
      <c r="B1" s="1"/>
      <c r="C1" s="1"/>
      <c r="D1" s="38" t="s">
        <v>0</v>
      </c>
      <c r="E1" s="39"/>
      <c r="F1" s="3" t="s">
        <v>19</v>
      </c>
    </row>
    <row r="2" spans="1:6" ht="15" customHeight="1" thickTop="1" thickBot="1" x14ac:dyDescent="0.3">
      <c r="A2" s="40" t="s">
        <v>9</v>
      </c>
      <c r="B2" s="41"/>
      <c r="C2" s="2"/>
      <c r="D2" s="2"/>
      <c r="E2" s="1"/>
      <c r="F2" s="1"/>
    </row>
    <row r="3" spans="1:6" ht="30" customHeight="1" thickBot="1" x14ac:dyDescent="0.3">
      <c r="A3" s="42"/>
      <c r="B3" s="43"/>
      <c r="C3" s="1"/>
      <c r="D3" s="38" t="s">
        <v>1</v>
      </c>
      <c r="E3" s="39"/>
      <c r="F3" s="18">
        <v>0.04</v>
      </c>
    </row>
    <row r="4" spans="1:6" ht="15" customHeight="1" thickBot="1" x14ac:dyDescent="0.3">
      <c r="A4" s="44"/>
      <c r="B4" s="45"/>
      <c r="C4" s="1"/>
      <c r="D4" s="1"/>
      <c r="E4" s="1"/>
      <c r="F4" s="1"/>
    </row>
    <row r="5" spans="1:6" ht="30" customHeight="1" thickTop="1" thickBot="1" x14ac:dyDescent="0.3">
      <c r="A5" s="1"/>
      <c r="B5" s="1"/>
      <c r="C5" s="1"/>
      <c r="D5" s="38" t="s">
        <v>2</v>
      </c>
      <c r="E5" s="39"/>
      <c r="F5" s="4">
        <f>SUM(Salaire_brut)</f>
        <v>12649.400000000001</v>
      </c>
    </row>
    <row r="6" spans="1:6" ht="15" customHeight="1" thickBot="1" x14ac:dyDescent="0.3">
      <c r="A6" s="1"/>
      <c r="B6" s="1"/>
      <c r="C6" s="1"/>
      <c r="D6" s="1"/>
      <c r="E6" s="1"/>
      <c r="F6" s="1"/>
    </row>
    <row r="7" spans="1:6" ht="30" customHeight="1" thickBot="1" x14ac:dyDescent="0.3">
      <c r="A7" s="19" t="s">
        <v>3</v>
      </c>
      <c r="B7" s="20" t="s">
        <v>4</v>
      </c>
      <c r="C7" s="20" t="s">
        <v>5</v>
      </c>
      <c r="D7" s="20" t="s">
        <v>6</v>
      </c>
      <c r="E7" s="25" t="s">
        <v>7</v>
      </c>
      <c r="F7" s="21" t="s">
        <v>8</v>
      </c>
    </row>
    <row r="8" spans="1:6" ht="30" customHeight="1" x14ac:dyDescent="0.25">
      <c r="A8" s="5">
        <v>108</v>
      </c>
      <c r="B8" s="22" t="s">
        <v>18</v>
      </c>
      <c r="C8" s="6">
        <v>35276</v>
      </c>
      <c r="D8" s="15">
        <v>1100</v>
      </c>
      <c r="E8" s="6">
        <f>C8*Taux_com</f>
        <v>1411.04</v>
      </c>
      <c r="F8" s="7">
        <f>D8+E8</f>
        <v>2511.04</v>
      </c>
    </row>
    <row r="9" spans="1:6" ht="30" customHeight="1" x14ac:dyDescent="0.25">
      <c r="A9" s="8">
        <v>117</v>
      </c>
      <c r="B9" s="23" t="s">
        <v>17</v>
      </c>
      <c r="C9" s="9">
        <v>29940</v>
      </c>
      <c r="D9" s="16">
        <v>1300</v>
      </c>
      <c r="E9" s="9">
        <f>C9*Taux_com</f>
        <v>1197.6000000000001</v>
      </c>
      <c r="F9" s="10">
        <f t="shared" ref="F9:F12" si="0">D9+E9</f>
        <v>2497.6000000000004</v>
      </c>
    </row>
    <row r="10" spans="1:6" ht="30" customHeight="1" x14ac:dyDescent="0.25">
      <c r="A10" s="8">
        <v>131</v>
      </c>
      <c r="B10" s="23" t="s">
        <v>16</v>
      </c>
      <c r="C10" s="9">
        <v>31198</v>
      </c>
      <c r="D10" s="16">
        <v>1100</v>
      </c>
      <c r="E10" s="9">
        <f>C10*Taux_com</f>
        <v>1247.92</v>
      </c>
      <c r="F10" s="10">
        <f t="shared" si="0"/>
        <v>2347.92</v>
      </c>
    </row>
    <row r="11" spans="1:6" ht="30" customHeight="1" x14ac:dyDescent="0.25">
      <c r="A11" s="8">
        <v>154</v>
      </c>
      <c r="B11" s="23" t="s">
        <v>15</v>
      </c>
      <c r="C11" s="9">
        <v>39164</v>
      </c>
      <c r="D11" s="16">
        <v>1350</v>
      </c>
      <c r="E11" s="9">
        <f>C11*Taux_com</f>
        <v>1566.56</v>
      </c>
      <c r="F11" s="10">
        <f t="shared" si="0"/>
        <v>2916.56</v>
      </c>
    </row>
    <row r="12" spans="1:6" ht="30" customHeight="1" thickBot="1" x14ac:dyDescent="0.3">
      <c r="A12" s="11">
        <v>168</v>
      </c>
      <c r="B12" s="24" t="s">
        <v>14</v>
      </c>
      <c r="C12" s="12">
        <v>28157</v>
      </c>
      <c r="D12" s="17">
        <v>1250</v>
      </c>
      <c r="E12" s="12">
        <f>C12*Taux_com</f>
        <v>1126.28</v>
      </c>
      <c r="F12" s="13">
        <f t="shared" si="0"/>
        <v>2376.2799999999997</v>
      </c>
    </row>
    <row r="13" spans="1:6" ht="15" customHeight="1" thickBot="1" x14ac:dyDescent="0.3"/>
    <row r="14" spans="1:6" ht="30" customHeight="1" x14ac:dyDescent="0.25">
      <c r="D14" s="36" t="s">
        <v>10</v>
      </c>
      <c r="E14" s="37"/>
      <c r="F14" s="27">
        <f>AVERAGE(Salaire_brut)</f>
        <v>2529.88</v>
      </c>
    </row>
    <row r="15" spans="1:6" ht="30" customHeight="1" x14ac:dyDescent="0.25">
      <c r="D15" s="36" t="s">
        <v>11</v>
      </c>
      <c r="E15" s="37"/>
      <c r="F15" s="28">
        <f>MAX(Salaire_brut)</f>
        <v>2916.56</v>
      </c>
    </row>
    <row r="16" spans="1:6" ht="30" customHeight="1" x14ac:dyDescent="0.25">
      <c r="D16" s="36" t="s">
        <v>12</v>
      </c>
      <c r="E16" s="37"/>
      <c r="F16" s="28">
        <f>MIN(Salaire_brut)</f>
        <v>2347.92</v>
      </c>
    </row>
    <row r="17" spans="4:8" ht="30" customHeight="1" thickBot="1" x14ac:dyDescent="0.3">
      <c r="D17" s="36" t="s">
        <v>13</v>
      </c>
      <c r="E17" s="37"/>
      <c r="F17" s="33">
        <f>COUNT(Salaire_brut)</f>
        <v>5</v>
      </c>
      <c r="H17" s="26"/>
    </row>
  </sheetData>
  <mergeCells count="8">
    <mergeCell ref="D16:E16"/>
    <mergeCell ref="D17:E17"/>
    <mergeCell ref="D1:E1"/>
    <mergeCell ref="A2:B4"/>
    <mergeCell ref="D3:E3"/>
    <mergeCell ref="D5:E5"/>
    <mergeCell ref="D14:E14"/>
    <mergeCell ref="D15:E1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&amp;LCOURBOIS&amp;C&amp;F &amp;A&amp;R&amp;D</oddHeader>
    <oddFooter>&amp;CPage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E25FD-223D-4F44-96DF-E06AE0EC7739}">
  <dimension ref="A1:F17"/>
  <sheetViews>
    <sheetView showGridLines="0" view="pageLayout" zoomScaleNormal="100" workbookViewId="0">
      <selection activeCell="F5" sqref="F5"/>
    </sheetView>
  </sheetViews>
  <sheetFormatPr baseColWidth="10" defaultRowHeight="15" x14ac:dyDescent="0.25"/>
  <cols>
    <col min="1" max="1" width="15.7109375" customWidth="1"/>
    <col min="2" max="6" width="14.140625" customWidth="1"/>
  </cols>
  <sheetData>
    <row r="1" spans="1:6" ht="30" customHeight="1" thickBot="1" x14ac:dyDescent="0.3">
      <c r="A1" s="1"/>
      <c r="B1" s="1"/>
      <c r="C1" s="1"/>
      <c r="D1" s="38" t="s">
        <v>0</v>
      </c>
      <c r="E1" s="39"/>
      <c r="F1" s="34" t="s">
        <v>20</v>
      </c>
    </row>
    <row r="2" spans="1:6" ht="15" customHeight="1" thickTop="1" thickBot="1" x14ac:dyDescent="0.3">
      <c r="A2" s="40" t="s">
        <v>9</v>
      </c>
      <c r="B2" s="41"/>
      <c r="C2" s="2"/>
      <c r="D2" s="2"/>
      <c r="E2" s="1"/>
      <c r="F2" s="1"/>
    </row>
    <row r="3" spans="1:6" ht="30" customHeight="1" thickBot="1" x14ac:dyDescent="0.3">
      <c r="A3" s="42"/>
      <c r="B3" s="43"/>
      <c r="C3" s="1"/>
      <c r="D3" s="38" t="s">
        <v>1</v>
      </c>
      <c r="E3" s="39"/>
      <c r="F3" s="18"/>
    </row>
    <row r="4" spans="1:6" ht="15" customHeight="1" thickBot="1" x14ac:dyDescent="0.3">
      <c r="A4" s="44"/>
      <c r="B4" s="45"/>
      <c r="C4" s="1"/>
      <c r="D4" s="1"/>
      <c r="E4" s="1"/>
      <c r="F4" s="1"/>
    </row>
    <row r="5" spans="1:6" ht="30" customHeight="1" thickTop="1" thickBot="1" x14ac:dyDescent="0.3">
      <c r="A5" s="1"/>
      <c r="B5" s="1"/>
      <c r="C5" s="1"/>
      <c r="D5" s="38" t="s">
        <v>2</v>
      </c>
      <c r="E5" s="39"/>
      <c r="F5" s="4">
        <f>SUM(F8:F12)</f>
        <v>0</v>
      </c>
    </row>
    <row r="6" spans="1:6" ht="15" customHeight="1" thickBot="1" x14ac:dyDescent="0.3">
      <c r="A6" s="1"/>
      <c r="B6" s="1"/>
      <c r="C6" s="1"/>
      <c r="D6" s="1"/>
      <c r="E6" s="1"/>
      <c r="F6" s="1"/>
    </row>
    <row r="7" spans="1:6" ht="30" customHeight="1" thickBot="1" x14ac:dyDescent="0.3">
      <c r="A7" s="19" t="s">
        <v>3</v>
      </c>
      <c r="B7" s="20" t="s">
        <v>4</v>
      </c>
      <c r="C7" s="20" t="s">
        <v>5</v>
      </c>
      <c r="D7" s="20" t="s">
        <v>6</v>
      </c>
      <c r="E7" s="25" t="s">
        <v>7</v>
      </c>
      <c r="F7" s="21" t="s">
        <v>8</v>
      </c>
    </row>
    <row r="8" spans="1:6" ht="30" customHeight="1" x14ac:dyDescent="0.25">
      <c r="A8" s="5">
        <v>108</v>
      </c>
      <c r="B8" s="22" t="s">
        <v>18</v>
      </c>
      <c r="C8" s="6"/>
      <c r="D8" s="15">
        <v>1100</v>
      </c>
      <c r="E8" s="6">
        <f>$F$3*C8</f>
        <v>0</v>
      </c>
      <c r="F8" s="7"/>
    </row>
    <row r="9" spans="1:6" ht="30" customHeight="1" x14ac:dyDescent="0.25">
      <c r="A9" s="8">
        <v>117</v>
      </c>
      <c r="B9" s="23" t="s">
        <v>17</v>
      </c>
      <c r="C9" s="9"/>
      <c r="D9" s="16">
        <v>1300</v>
      </c>
      <c r="E9" s="9">
        <f t="shared" ref="E9:E12" si="0">$F$3*C9</f>
        <v>0</v>
      </c>
      <c r="F9" s="10"/>
    </row>
    <row r="10" spans="1:6" ht="30" customHeight="1" x14ac:dyDescent="0.25">
      <c r="A10" s="8">
        <v>131</v>
      </c>
      <c r="B10" s="23" t="s">
        <v>16</v>
      </c>
      <c r="C10" s="9"/>
      <c r="D10" s="16">
        <v>1100</v>
      </c>
      <c r="E10" s="9">
        <f t="shared" si="0"/>
        <v>0</v>
      </c>
      <c r="F10" s="10"/>
    </row>
    <row r="11" spans="1:6" ht="30" customHeight="1" x14ac:dyDescent="0.25">
      <c r="A11" s="8">
        <v>154</v>
      </c>
      <c r="B11" s="23" t="s">
        <v>15</v>
      </c>
      <c r="C11" s="9"/>
      <c r="D11" s="16">
        <v>1350</v>
      </c>
      <c r="E11" s="9">
        <f t="shared" si="0"/>
        <v>0</v>
      </c>
      <c r="F11" s="10"/>
    </row>
    <row r="12" spans="1:6" ht="30" customHeight="1" thickBot="1" x14ac:dyDescent="0.3">
      <c r="A12" s="11">
        <v>168</v>
      </c>
      <c r="B12" s="24" t="s">
        <v>14</v>
      </c>
      <c r="C12" s="12"/>
      <c r="D12" s="17">
        <v>1250</v>
      </c>
      <c r="E12" s="12">
        <f t="shared" si="0"/>
        <v>0</v>
      </c>
      <c r="F12" s="13"/>
    </row>
    <row r="13" spans="1:6" ht="15" customHeight="1" thickBot="1" x14ac:dyDescent="0.3"/>
    <row r="14" spans="1:6" ht="30" customHeight="1" thickBot="1" x14ac:dyDescent="0.3">
      <c r="D14" s="36" t="s">
        <v>10</v>
      </c>
      <c r="E14" s="46"/>
      <c r="F14" s="14" t="e">
        <f>AVERAGE(F8:F12)</f>
        <v>#DIV/0!</v>
      </c>
    </row>
    <row r="15" spans="1:6" ht="30" customHeight="1" thickBot="1" x14ac:dyDescent="0.3">
      <c r="D15" s="36" t="s">
        <v>11</v>
      </c>
      <c r="E15" s="46"/>
      <c r="F15" s="14">
        <f>MAX(F8:F12)</f>
        <v>0</v>
      </c>
    </row>
    <row r="16" spans="1:6" ht="30" customHeight="1" thickBot="1" x14ac:dyDescent="0.3">
      <c r="D16" s="36" t="s">
        <v>12</v>
      </c>
      <c r="E16" s="46"/>
      <c r="F16" s="14">
        <f>MIN(F8:F12)</f>
        <v>0</v>
      </c>
    </row>
    <row r="17" spans="4:6" ht="30" customHeight="1" thickBot="1" x14ac:dyDescent="0.3">
      <c r="D17" s="36" t="s">
        <v>13</v>
      </c>
      <c r="E17" s="46"/>
      <c r="F17" s="14">
        <f>COUNT(F8:F12)</f>
        <v>0</v>
      </c>
    </row>
  </sheetData>
  <mergeCells count="8">
    <mergeCell ref="D16:E16"/>
    <mergeCell ref="D17:E17"/>
    <mergeCell ref="D1:E1"/>
    <mergeCell ref="A2:B4"/>
    <mergeCell ref="D3:E3"/>
    <mergeCell ref="D5:E5"/>
    <mergeCell ref="D14:E14"/>
    <mergeCell ref="D15:E1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&amp;LCOURBOIS&amp;C&amp;F &amp;A&amp;R&amp;D</oddHeader>
    <oddFooter>&amp;CPage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A0587-F40A-4285-839C-7238AE031C4B}">
  <dimension ref="A1:F17"/>
  <sheetViews>
    <sheetView showGridLines="0" workbookViewId="0">
      <selection activeCell="F5" sqref="F5"/>
    </sheetView>
  </sheetViews>
  <sheetFormatPr baseColWidth="10" defaultRowHeight="15" x14ac:dyDescent="0.25"/>
  <cols>
    <col min="1" max="1" width="15.7109375" customWidth="1"/>
    <col min="2" max="6" width="14.140625" customWidth="1"/>
  </cols>
  <sheetData>
    <row r="1" spans="1:6" ht="30" customHeight="1" thickBot="1" x14ac:dyDescent="0.3">
      <c r="A1" s="1"/>
      <c r="B1" s="1"/>
      <c r="C1" s="1"/>
      <c r="D1" s="38" t="s">
        <v>0</v>
      </c>
      <c r="E1" s="39"/>
      <c r="F1" s="34" t="s">
        <v>21</v>
      </c>
    </row>
    <row r="2" spans="1:6" ht="15" customHeight="1" thickTop="1" thickBot="1" x14ac:dyDescent="0.3">
      <c r="A2" s="40" t="s">
        <v>9</v>
      </c>
      <c r="B2" s="41"/>
      <c r="C2" s="2"/>
      <c r="D2" s="2"/>
      <c r="E2" s="1"/>
      <c r="F2" s="1"/>
    </row>
    <row r="3" spans="1:6" ht="30" customHeight="1" thickBot="1" x14ac:dyDescent="0.3">
      <c r="A3" s="42"/>
      <c r="B3" s="43"/>
      <c r="C3" s="1"/>
      <c r="D3" s="38" t="s">
        <v>1</v>
      </c>
      <c r="E3" s="39"/>
      <c r="F3" s="18"/>
    </row>
    <row r="4" spans="1:6" ht="15" customHeight="1" thickBot="1" x14ac:dyDescent="0.3">
      <c r="A4" s="44"/>
      <c r="B4" s="45"/>
      <c r="C4" s="1"/>
      <c r="D4" s="1"/>
      <c r="E4" s="1"/>
      <c r="F4" s="1"/>
    </row>
    <row r="5" spans="1:6" ht="30" customHeight="1" thickTop="1" thickBot="1" x14ac:dyDescent="0.3">
      <c r="A5" s="1"/>
      <c r="B5" s="1"/>
      <c r="C5" s="1"/>
      <c r="D5" s="38" t="s">
        <v>2</v>
      </c>
      <c r="E5" s="39"/>
      <c r="F5" s="4">
        <f>SUM(F8:F12)</f>
        <v>0</v>
      </c>
    </row>
    <row r="6" spans="1:6" ht="15" customHeight="1" thickBot="1" x14ac:dyDescent="0.3">
      <c r="A6" s="1"/>
      <c r="B6" s="1"/>
      <c r="C6" s="1"/>
      <c r="D6" s="1"/>
      <c r="E6" s="1"/>
      <c r="F6" s="1"/>
    </row>
    <row r="7" spans="1:6" ht="30" customHeight="1" thickBot="1" x14ac:dyDescent="0.3">
      <c r="A7" s="19" t="s">
        <v>3</v>
      </c>
      <c r="B7" s="20" t="s">
        <v>4</v>
      </c>
      <c r="C7" s="20" t="s">
        <v>5</v>
      </c>
      <c r="D7" s="20" t="s">
        <v>6</v>
      </c>
      <c r="E7" s="25" t="s">
        <v>7</v>
      </c>
      <c r="F7" s="21" t="s">
        <v>8</v>
      </c>
    </row>
    <row r="8" spans="1:6" ht="30" customHeight="1" x14ac:dyDescent="0.25">
      <c r="A8" s="5">
        <v>108</v>
      </c>
      <c r="B8" s="22" t="s">
        <v>18</v>
      </c>
      <c r="C8" s="6"/>
      <c r="D8" s="15">
        <v>1100</v>
      </c>
      <c r="E8" s="6">
        <f>$F$3*C8</f>
        <v>0</v>
      </c>
      <c r="F8" s="7"/>
    </row>
    <row r="9" spans="1:6" ht="30" customHeight="1" x14ac:dyDescent="0.25">
      <c r="A9" s="8">
        <v>117</v>
      </c>
      <c r="B9" s="23" t="s">
        <v>17</v>
      </c>
      <c r="C9" s="9"/>
      <c r="D9" s="16">
        <v>1300</v>
      </c>
      <c r="E9" s="9">
        <f t="shared" ref="E9:E12" si="0">$F$3*C9</f>
        <v>0</v>
      </c>
      <c r="F9" s="10"/>
    </row>
    <row r="10" spans="1:6" ht="30" customHeight="1" x14ac:dyDescent="0.25">
      <c r="A10" s="8">
        <v>131</v>
      </c>
      <c r="B10" s="23" t="s">
        <v>16</v>
      </c>
      <c r="C10" s="9"/>
      <c r="D10" s="16">
        <v>1100</v>
      </c>
      <c r="E10" s="9">
        <f t="shared" si="0"/>
        <v>0</v>
      </c>
      <c r="F10" s="10"/>
    </row>
    <row r="11" spans="1:6" ht="30" customHeight="1" x14ac:dyDescent="0.25">
      <c r="A11" s="8">
        <v>154</v>
      </c>
      <c r="B11" s="23" t="s">
        <v>15</v>
      </c>
      <c r="C11" s="9"/>
      <c r="D11" s="16">
        <v>1350</v>
      </c>
      <c r="E11" s="9">
        <f t="shared" si="0"/>
        <v>0</v>
      </c>
      <c r="F11" s="10"/>
    </row>
    <row r="12" spans="1:6" ht="30" customHeight="1" thickBot="1" x14ac:dyDescent="0.3">
      <c r="A12" s="11">
        <v>168</v>
      </c>
      <c r="B12" s="24" t="s">
        <v>14</v>
      </c>
      <c r="C12" s="12"/>
      <c r="D12" s="17">
        <v>1250</v>
      </c>
      <c r="E12" s="12">
        <f t="shared" si="0"/>
        <v>0</v>
      </c>
      <c r="F12" s="13"/>
    </row>
    <row r="13" spans="1:6" ht="15" customHeight="1" thickBot="1" x14ac:dyDescent="0.3"/>
    <row r="14" spans="1:6" ht="30" customHeight="1" thickBot="1" x14ac:dyDescent="0.3">
      <c r="D14" s="36" t="s">
        <v>10</v>
      </c>
      <c r="E14" s="46"/>
      <c r="F14" s="14" t="e">
        <f>AVERAGE(F8:F12)</f>
        <v>#DIV/0!</v>
      </c>
    </row>
    <row r="15" spans="1:6" ht="30" customHeight="1" thickBot="1" x14ac:dyDescent="0.3">
      <c r="D15" s="36" t="s">
        <v>11</v>
      </c>
      <c r="E15" s="46"/>
      <c r="F15" s="14">
        <f>MAX(F8:F12)</f>
        <v>0</v>
      </c>
    </row>
    <row r="16" spans="1:6" ht="30" customHeight="1" thickBot="1" x14ac:dyDescent="0.3">
      <c r="D16" s="36" t="s">
        <v>12</v>
      </c>
      <c r="E16" s="46"/>
      <c r="F16" s="14">
        <f>MIN(F8:F12)</f>
        <v>0</v>
      </c>
    </row>
    <row r="17" spans="4:6" ht="30" customHeight="1" thickBot="1" x14ac:dyDescent="0.3">
      <c r="D17" s="36" t="s">
        <v>13</v>
      </c>
      <c r="E17" s="46"/>
      <c r="F17" s="14">
        <f>COUNT(F8:F12)</f>
        <v>0</v>
      </c>
    </row>
  </sheetData>
  <mergeCells count="8">
    <mergeCell ref="D16:E16"/>
    <mergeCell ref="D17:E17"/>
    <mergeCell ref="D1:E1"/>
    <mergeCell ref="A2:B4"/>
    <mergeCell ref="D3:E3"/>
    <mergeCell ref="D5:E5"/>
    <mergeCell ref="D14:E14"/>
    <mergeCell ref="D15:E1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&amp;LCOURBOIS&amp;C&amp;F &amp;A&amp;R&amp;D</oddHeader>
    <oddFooter>&amp;CPage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1E34A-959C-4EAF-99CE-5370076C562C}">
  <dimension ref="A1:F17"/>
  <sheetViews>
    <sheetView showGridLines="0" workbookViewId="0">
      <selection activeCell="F5" sqref="F5"/>
    </sheetView>
  </sheetViews>
  <sheetFormatPr baseColWidth="10" defaultRowHeight="15" x14ac:dyDescent="0.25"/>
  <cols>
    <col min="1" max="1" width="15.7109375" customWidth="1"/>
    <col min="2" max="6" width="14.140625" customWidth="1"/>
  </cols>
  <sheetData>
    <row r="1" spans="1:6" ht="30" customHeight="1" thickBot="1" x14ac:dyDescent="0.3">
      <c r="A1" s="1"/>
      <c r="B1" s="1"/>
      <c r="C1" s="1"/>
      <c r="D1" s="38" t="s">
        <v>0</v>
      </c>
      <c r="E1" s="39"/>
      <c r="F1" s="34" t="s">
        <v>22</v>
      </c>
    </row>
    <row r="2" spans="1:6" ht="15" customHeight="1" thickTop="1" thickBot="1" x14ac:dyDescent="0.3">
      <c r="A2" s="40" t="s">
        <v>9</v>
      </c>
      <c r="B2" s="41"/>
      <c r="C2" s="2"/>
      <c r="D2" s="2"/>
      <c r="E2" s="1"/>
      <c r="F2" s="1"/>
    </row>
    <row r="3" spans="1:6" ht="30" customHeight="1" thickBot="1" x14ac:dyDescent="0.3">
      <c r="A3" s="42"/>
      <c r="B3" s="43"/>
      <c r="C3" s="1"/>
      <c r="D3" s="38" t="s">
        <v>1</v>
      </c>
      <c r="E3" s="39"/>
      <c r="F3" s="18"/>
    </row>
    <row r="4" spans="1:6" ht="15" customHeight="1" thickBot="1" x14ac:dyDescent="0.3">
      <c r="A4" s="44"/>
      <c r="B4" s="45"/>
      <c r="C4" s="1"/>
      <c r="D4" s="1"/>
      <c r="E4" s="1"/>
      <c r="F4" s="1"/>
    </row>
    <row r="5" spans="1:6" ht="30" customHeight="1" thickTop="1" thickBot="1" x14ac:dyDescent="0.3">
      <c r="A5" s="1"/>
      <c r="B5" s="1"/>
      <c r="C5" s="1"/>
      <c r="D5" s="38" t="s">
        <v>2</v>
      </c>
      <c r="E5" s="39"/>
      <c r="F5" s="4">
        <f>SUM(F8:F12)</f>
        <v>0</v>
      </c>
    </row>
    <row r="6" spans="1:6" ht="15" customHeight="1" thickBot="1" x14ac:dyDescent="0.3">
      <c r="A6" s="1"/>
      <c r="B6" s="1"/>
      <c r="C6" s="1"/>
      <c r="D6" s="1"/>
      <c r="E6" s="1"/>
      <c r="F6" s="1"/>
    </row>
    <row r="7" spans="1:6" ht="30" customHeight="1" thickBot="1" x14ac:dyDescent="0.3">
      <c r="A7" s="19" t="s">
        <v>3</v>
      </c>
      <c r="B7" s="20" t="s">
        <v>4</v>
      </c>
      <c r="C7" s="20" t="s">
        <v>5</v>
      </c>
      <c r="D7" s="20" t="s">
        <v>6</v>
      </c>
      <c r="E7" s="25" t="s">
        <v>7</v>
      </c>
      <c r="F7" s="21" t="s">
        <v>8</v>
      </c>
    </row>
    <row r="8" spans="1:6" ht="30" customHeight="1" x14ac:dyDescent="0.25">
      <c r="A8" s="5">
        <v>108</v>
      </c>
      <c r="B8" s="22" t="s">
        <v>18</v>
      </c>
      <c r="C8" s="6"/>
      <c r="D8" s="15">
        <v>1100</v>
      </c>
      <c r="E8" s="6">
        <f>$F$3*C8</f>
        <v>0</v>
      </c>
      <c r="F8" s="7"/>
    </row>
    <row r="9" spans="1:6" ht="30" customHeight="1" x14ac:dyDescent="0.25">
      <c r="A9" s="8">
        <v>117</v>
      </c>
      <c r="B9" s="23" t="s">
        <v>17</v>
      </c>
      <c r="C9" s="9"/>
      <c r="D9" s="16">
        <v>1300</v>
      </c>
      <c r="E9" s="9">
        <f t="shared" ref="E9:E12" si="0">$F$3*C9</f>
        <v>0</v>
      </c>
      <c r="F9" s="10"/>
    </row>
    <row r="10" spans="1:6" ht="30" customHeight="1" x14ac:dyDescent="0.25">
      <c r="A10" s="8">
        <v>131</v>
      </c>
      <c r="B10" s="23" t="s">
        <v>16</v>
      </c>
      <c r="C10" s="9"/>
      <c r="D10" s="16">
        <v>1100</v>
      </c>
      <c r="E10" s="9">
        <f t="shared" si="0"/>
        <v>0</v>
      </c>
      <c r="F10" s="10"/>
    </row>
    <row r="11" spans="1:6" ht="30" customHeight="1" x14ac:dyDescent="0.25">
      <c r="A11" s="8">
        <v>154</v>
      </c>
      <c r="B11" s="23" t="s">
        <v>15</v>
      </c>
      <c r="C11" s="9"/>
      <c r="D11" s="16">
        <v>1350</v>
      </c>
      <c r="E11" s="9">
        <f t="shared" si="0"/>
        <v>0</v>
      </c>
      <c r="F11" s="10"/>
    </row>
    <row r="12" spans="1:6" ht="30" customHeight="1" thickBot="1" x14ac:dyDescent="0.3">
      <c r="A12" s="11">
        <v>168</v>
      </c>
      <c r="B12" s="24" t="s">
        <v>14</v>
      </c>
      <c r="C12" s="12"/>
      <c r="D12" s="17">
        <v>1250</v>
      </c>
      <c r="E12" s="12">
        <f t="shared" si="0"/>
        <v>0</v>
      </c>
      <c r="F12" s="13"/>
    </row>
    <row r="13" spans="1:6" ht="15" customHeight="1" thickBot="1" x14ac:dyDescent="0.3"/>
    <row r="14" spans="1:6" ht="30" customHeight="1" thickBot="1" x14ac:dyDescent="0.3">
      <c r="D14" s="36" t="s">
        <v>10</v>
      </c>
      <c r="E14" s="46"/>
      <c r="F14" s="14" t="e">
        <f>AVERAGE(F8:F12)</f>
        <v>#DIV/0!</v>
      </c>
    </row>
    <row r="15" spans="1:6" ht="30" customHeight="1" thickBot="1" x14ac:dyDescent="0.3">
      <c r="D15" s="36" t="s">
        <v>11</v>
      </c>
      <c r="E15" s="46"/>
      <c r="F15" s="14">
        <f>MAX(F8:F12)</f>
        <v>0</v>
      </c>
    </row>
    <row r="16" spans="1:6" ht="30" customHeight="1" thickBot="1" x14ac:dyDescent="0.3">
      <c r="D16" s="36" t="s">
        <v>12</v>
      </c>
      <c r="E16" s="46"/>
      <c r="F16" s="14">
        <f>MIN(F8:F12)</f>
        <v>0</v>
      </c>
    </row>
    <row r="17" spans="4:6" ht="30" customHeight="1" thickBot="1" x14ac:dyDescent="0.3">
      <c r="D17" s="36" t="s">
        <v>13</v>
      </c>
      <c r="E17" s="46"/>
      <c r="F17" s="14">
        <f>COUNT(F8:F12)</f>
        <v>0</v>
      </c>
    </row>
  </sheetData>
  <mergeCells count="8">
    <mergeCell ref="D16:E16"/>
    <mergeCell ref="D17:E17"/>
    <mergeCell ref="D1:E1"/>
    <mergeCell ref="A2:B4"/>
    <mergeCell ref="D3:E3"/>
    <mergeCell ref="D5:E5"/>
    <mergeCell ref="D14:E14"/>
    <mergeCell ref="D15:E1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&amp;LCOURBOIS&amp;C&amp;F &amp;A&amp;R&amp;D</oddHeader>
    <oddFooter>&amp;CPage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74078-D62E-422C-A3A3-6641821D028A}">
  <dimension ref="A1:F17"/>
  <sheetViews>
    <sheetView showGridLines="0" workbookViewId="0">
      <selection activeCell="F5" sqref="F5"/>
    </sheetView>
  </sheetViews>
  <sheetFormatPr baseColWidth="10" defaultRowHeight="15" x14ac:dyDescent="0.25"/>
  <cols>
    <col min="1" max="1" width="15.7109375" customWidth="1"/>
    <col min="2" max="6" width="14.140625" customWidth="1"/>
  </cols>
  <sheetData>
    <row r="1" spans="1:6" ht="30" customHeight="1" thickBot="1" x14ac:dyDescent="0.3">
      <c r="A1" s="1"/>
      <c r="B1" s="1"/>
      <c r="C1" s="1"/>
      <c r="D1" s="38" t="s">
        <v>0</v>
      </c>
      <c r="E1" s="39"/>
      <c r="F1" s="34" t="s">
        <v>23</v>
      </c>
    </row>
    <row r="2" spans="1:6" ht="15" customHeight="1" thickTop="1" thickBot="1" x14ac:dyDescent="0.3">
      <c r="A2" s="40" t="s">
        <v>9</v>
      </c>
      <c r="B2" s="41"/>
      <c r="C2" s="2"/>
      <c r="D2" s="2"/>
      <c r="E2" s="1"/>
      <c r="F2" s="1"/>
    </row>
    <row r="3" spans="1:6" ht="30" customHeight="1" thickBot="1" x14ac:dyDescent="0.3">
      <c r="A3" s="42"/>
      <c r="B3" s="43"/>
      <c r="C3" s="1"/>
      <c r="D3" s="38" t="s">
        <v>1</v>
      </c>
      <c r="E3" s="39"/>
      <c r="F3" s="18"/>
    </row>
    <row r="4" spans="1:6" ht="15" customHeight="1" thickBot="1" x14ac:dyDescent="0.3">
      <c r="A4" s="44"/>
      <c r="B4" s="45"/>
      <c r="C4" s="1"/>
      <c r="D4" s="1"/>
      <c r="E4" s="1"/>
      <c r="F4" s="1"/>
    </row>
    <row r="5" spans="1:6" ht="30" customHeight="1" thickTop="1" thickBot="1" x14ac:dyDescent="0.3">
      <c r="A5" s="1"/>
      <c r="B5" s="1"/>
      <c r="C5" s="1"/>
      <c r="D5" s="38" t="s">
        <v>2</v>
      </c>
      <c r="E5" s="39"/>
      <c r="F5" s="4">
        <f>SUM(F8:F12)</f>
        <v>0</v>
      </c>
    </row>
    <row r="6" spans="1:6" ht="15" customHeight="1" thickBot="1" x14ac:dyDescent="0.3">
      <c r="A6" s="1"/>
      <c r="B6" s="1"/>
      <c r="C6" s="1"/>
      <c r="D6" s="1"/>
      <c r="E6" s="1"/>
      <c r="F6" s="1"/>
    </row>
    <row r="7" spans="1:6" ht="30" customHeight="1" thickBot="1" x14ac:dyDescent="0.3">
      <c r="A7" s="19" t="s">
        <v>3</v>
      </c>
      <c r="B7" s="20" t="s">
        <v>4</v>
      </c>
      <c r="C7" s="20" t="s">
        <v>5</v>
      </c>
      <c r="D7" s="20" t="s">
        <v>6</v>
      </c>
      <c r="E7" s="25" t="s">
        <v>7</v>
      </c>
      <c r="F7" s="21" t="s">
        <v>8</v>
      </c>
    </row>
    <row r="8" spans="1:6" ht="30" customHeight="1" x14ac:dyDescent="0.25">
      <c r="A8" s="5">
        <v>108</v>
      </c>
      <c r="B8" s="22" t="s">
        <v>18</v>
      </c>
      <c r="C8" s="6"/>
      <c r="D8" s="15">
        <v>1100</v>
      </c>
      <c r="E8" s="6">
        <f>$F$3*C8</f>
        <v>0</v>
      </c>
      <c r="F8" s="7"/>
    </row>
    <row r="9" spans="1:6" ht="30" customHeight="1" x14ac:dyDescent="0.25">
      <c r="A9" s="8">
        <v>117</v>
      </c>
      <c r="B9" s="23" t="s">
        <v>17</v>
      </c>
      <c r="C9" s="9"/>
      <c r="D9" s="16">
        <v>1300</v>
      </c>
      <c r="E9" s="9">
        <f t="shared" ref="E9:E12" si="0">$F$3*C9</f>
        <v>0</v>
      </c>
      <c r="F9" s="10"/>
    </row>
    <row r="10" spans="1:6" ht="30" customHeight="1" x14ac:dyDescent="0.25">
      <c r="A10" s="8">
        <v>131</v>
      </c>
      <c r="B10" s="23" t="s">
        <v>16</v>
      </c>
      <c r="C10" s="9"/>
      <c r="D10" s="16">
        <v>1100</v>
      </c>
      <c r="E10" s="9">
        <f t="shared" si="0"/>
        <v>0</v>
      </c>
      <c r="F10" s="10"/>
    </row>
    <row r="11" spans="1:6" ht="30" customHeight="1" x14ac:dyDescent="0.25">
      <c r="A11" s="8">
        <v>154</v>
      </c>
      <c r="B11" s="23" t="s">
        <v>15</v>
      </c>
      <c r="C11" s="9"/>
      <c r="D11" s="16">
        <v>1350</v>
      </c>
      <c r="E11" s="9">
        <f t="shared" si="0"/>
        <v>0</v>
      </c>
      <c r="F11" s="10"/>
    </row>
    <row r="12" spans="1:6" ht="30" customHeight="1" thickBot="1" x14ac:dyDescent="0.3">
      <c r="A12" s="11">
        <v>168</v>
      </c>
      <c r="B12" s="24" t="s">
        <v>14</v>
      </c>
      <c r="C12" s="12"/>
      <c r="D12" s="17">
        <v>1250</v>
      </c>
      <c r="E12" s="12">
        <f t="shared" si="0"/>
        <v>0</v>
      </c>
      <c r="F12" s="13"/>
    </row>
    <row r="13" spans="1:6" ht="15" customHeight="1" thickBot="1" x14ac:dyDescent="0.3"/>
    <row r="14" spans="1:6" ht="30" customHeight="1" thickBot="1" x14ac:dyDescent="0.3">
      <c r="D14" s="36" t="s">
        <v>10</v>
      </c>
      <c r="E14" s="46"/>
      <c r="F14" s="14" t="e">
        <f>AVERAGE(F8:F12)</f>
        <v>#DIV/0!</v>
      </c>
    </row>
    <row r="15" spans="1:6" ht="30" customHeight="1" thickBot="1" x14ac:dyDescent="0.3">
      <c r="D15" s="36" t="s">
        <v>11</v>
      </c>
      <c r="E15" s="46"/>
      <c r="F15" s="14">
        <f>MAX(F8:F12)</f>
        <v>0</v>
      </c>
    </row>
    <row r="16" spans="1:6" ht="30" customHeight="1" thickBot="1" x14ac:dyDescent="0.3">
      <c r="D16" s="36" t="s">
        <v>12</v>
      </c>
      <c r="E16" s="46"/>
      <c r="F16" s="14">
        <f>MIN(F8:F12)</f>
        <v>0</v>
      </c>
    </row>
    <row r="17" spans="4:6" ht="30" customHeight="1" thickBot="1" x14ac:dyDescent="0.3">
      <c r="D17" s="36" t="s">
        <v>13</v>
      </c>
      <c r="E17" s="46"/>
      <c r="F17" s="14">
        <f>COUNT(F8:F12)</f>
        <v>0</v>
      </c>
    </row>
  </sheetData>
  <mergeCells count="8">
    <mergeCell ref="D16:E16"/>
    <mergeCell ref="D17:E17"/>
    <mergeCell ref="D1:E1"/>
    <mergeCell ref="A2:B4"/>
    <mergeCell ref="D3:E3"/>
    <mergeCell ref="D5:E5"/>
    <mergeCell ref="D14:E14"/>
    <mergeCell ref="D15:E1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&amp;LCOURBOIS&amp;C&amp;F &amp;A&amp;R&amp;D</oddHeader>
    <oddFooter>&amp;CPage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5</vt:i4>
      </vt:variant>
    </vt:vector>
  </HeadingPairs>
  <TitlesOfParts>
    <vt:vector size="15" baseType="lpstr">
      <vt:lpstr>Feuil1</vt:lpstr>
      <vt:lpstr>Feuil2</vt:lpstr>
      <vt:lpstr>Janvier</vt:lpstr>
      <vt:lpstr>Janvier (Formules)</vt:lpstr>
      <vt:lpstr>Janvier (Formules+noms) (2)</vt:lpstr>
      <vt:lpstr>Février</vt:lpstr>
      <vt:lpstr>Mars</vt:lpstr>
      <vt:lpstr>Avril</vt:lpstr>
      <vt:lpstr>Mai</vt:lpstr>
      <vt:lpstr>Juin</vt:lpstr>
      <vt:lpstr>C.A._réalisé</vt:lpstr>
      <vt:lpstr>Commission</vt:lpstr>
      <vt:lpstr>Fixe</vt:lpstr>
      <vt:lpstr>Salaire_brut</vt:lpstr>
      <vt:lpstr>Taux_com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saussaye</dc:creator>
  <cp:lastModifiedBy>Eric SAUSSAYE</cp:lastModifiedBy>
  <cp:lastPrinted>2026-07-28T16:22:15Z</cp:lastPrinted>
  <dcterms:created xsi:type="dcterms:W3CDTF">2020-09-10T16:15:59Z</dcterms:created>
  <dcterms:modified xsi:type="dcterms:W3CDTF">2026-07-28T16:23:50Z</dcterms:modified>
</cp:coreProperties>
</file>